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Avto\Desktop\"/>
    </mc:Choice>
  </mc:AlternateContent>
  <bookViews>
    <workbookView xWindow="0" yWindow="0" windowWidth="14385" windowHeight="3743"/>
  </bookViews>
  <sheets>
    <sheet name="აღჭურვა 2019" sheetId="2" r:id="rId1"/>
  </sheets>
  <definedNames>
    <definedName name="_xlnm.Print_Area" localSheetId="0">'აღჭურვა 2019'!$B$1:$E$11</definedName>
  </definedNames>
  <calcPr calcId="162913"/>
</workbook>
</file>

<file path=xl/calcChain.xml><?xml version="1.0" encoding="utf-8"?>
<calcChain xmlns="http://schemas.openxmlformats.org/spreadsheetml/2006/main">
  <c r="G23" i="2" l="1"/>
  <c r="G8" i="2"/>
  <c r="G7" i="2"/>
  <c r="G6" i="2" l="1"/>
  <c r="F3" i="2"/>
  <c r="F4" i="2"/>
  <c r="G4" i="2" s="1"/>
  <c r="G3" i="2"/>
  <c r="G5" i="2"/>
  <c r="G21" i="2" l="1"/>
  <c r="G10" i="2" l="1"/>
  <c r="G11" i="2"/>
  <c r="G12" i="2"/>
  <c r="G13" i="2"/>
  <c r="G14" i="2"/>
  <c r="G15" i="2"/>
  <c r="G16" i="2"/>
  <c r="G17" i="2"/>
  <c r="G18" i="2"/>
  <c r="G19" i="2"/>
  <c r="G20" i="2"/>
  <c r="G22" i="2"/>
  <c r="G9" i="2"/>
</calcChain>
</file>

<file path=xl/sharedStrings.xml><?xml version="1.0" encoding="utf-8"?>
<sst xmlns="http://schemas.openxmlformats.org/spreadsheetml/2006/main" count="37" uniqueCount="37">
  <si>
    <t>No</t>
  </si>
  <si>
    <t>დასახელება</t>
  </si>
  <si>
    <t>რაოდენობა</t>
  </si>
  <si>
    <t>ხელოვნური სუნთქვის აპარატი პორტატული</t>
  </si>
  <si>
    <t>სპეციფიკაცია</t>
  </si>
  <si>
    <t>კარდიოგრაფი</t>
  </si>
  <si>
    <t>კარდიოგრაფი ეკგ-ს გადაღების მანუალური და ავტომატური რეჟიმით. მინიმუმ 3 განხრის 
ერთდროულად ბეჭდვის შესაძლებლობით (ეკგ-ზე განხრების მითითებით), კვებისა და დამუხტვის ბლოკით, რომელიც იმუშავებს 220 ვოლტსა და 50 ჰერცზე, მუშაობა აკუმულატორით, აკუმულატორის დატენვის დრო არაუმეტეს 4 საათისა. აკუმულატორის დატენვის ერთი ციკლით მინიმუმ 20 ელექტროკარდიოგრამის 
დაბეჭდვის შესაძლებლობა. მინიმუმ 80 მმ თერმულ ქაღალდზე ბეჭდვის ფუნქციით;  ეკგ მონიტორით. 12 სტანდარტული განხრით, ელექტროდენის ქსელის ფილტრით - დეფიბრილაციისადმი მედეგი, აპარატის მაქსიმალური ზომა 32სმX25სმX8სმ, მაქსიმალური წონა 2,5 კგ;  ეკგ სადენით შესაბამისი 
მრავალჯერადი ელექტროდებით.  არანაკლებ 1 წლიანი გარანტიით.</t>
  </si>
  <si>
    <t xml:space="preserve">დეფიბრილატორი მონიტორით </t>
  </si>
  <si>
    <t xml:space="preserve">კარდიოგრაფის ჩანთა </t>
  </si>
  <si>
    <t>გარეგანი ბიფაზური დეფიბრილატორი,  5-დან 360 ჯოულამდე ენერგიის არჩევის შესაძლებლობით, მოზრდილთა და პედიატრიულ პაციენტთა ინტეგრირებული პედლებით  ("paddles"), აკუმულატორით, ფერადი ეკრანით, ECG, SpO2, P მაჩვენებლებით, უნდა გააჩნდეს პეისინგის შესაძლებლობა, აკუმლატორით მუშაობის არანაკლებ 4 სთ შესაძლებლობა. უნდა გააჩნდეს ISO, CE სერთიფიკატი, სამაგრი მოწყობილობით რეანომობილის კედელზე, უნდა გააჩნდეს პაციენტიშ შესახებ ინფორმაციის ჩაწერს და შენახვის შესაძლებლობა.</t>
  </si>
  <si>
    <t>ხელოვნური სუნთქვის აპარატი, მოზრდილთა პედიატრიული და ნეონატალური პაციენტისათვის, სატრანსპორტო, (IPPV, SIMV, CPAP, PEEP, წნევით კონტროლირებადი ხელოვნური სუნთქვის რეჟიმი, რომლის გამოყენების დროსაც ავადმყოფს შეუძლია აწარმოოს დამოუკიდებელი სპონტანური სუნთქვა აპარატული სუნთქვის ნებისმიერი ციკლის დროს) PEEP 0-დან არანაკლებ 20-მდე mBar(cmH20), აკუმულატორით (12W და 220W დასამუხტი მოწყობილობით), მრავალჯერადი ნაკადის სენსორით, ძირითადი და სათადარიგო მრავალჯერადი კონტურით არანაკლებ 1.5 მ. სიგრძის, (კონტური სატესტო ფილტვით, სახის ნიღბით), ექსპლუატაციაში არ მყოფი, მონაცემთა ჩვენების ფერადი ეკრანით (დისპლეი) არანაკლებ 100მმX50მმ (სიგანე, სიმაღლე) , რეანიმობილში კედელზე სამაგრი მოწყობილობით, სატრანსპორტო ჩანთით (ასეთის არსებობის შემთხვევაში) ჟანგბადის ცენტრალური მილით, ჟანგბადის პორტატული ბალონით (მის აღჭურვილობაში ასეთის არსებობის შემთხვევაში)  ( არანაკლებ -18 c-დან +50 c-მდე მუშაობის შესაძლებლობით, ჟანგბადის კონცენტრაციის ჰაერთან შერეული ან 100%-მდე რეჟიმის შესაძლებლობით. აკუმლატორით არანაკლებ 4სთ მუშაობის რეჟიმით, დამუხტვის პერიოდი 5სთ-მდე, მისი ჟანგბადის მილის გადამყვანები თავსებადი უნდა იყოს მანქანის ჟანგბადის სისტემის და პორტატული ბალონის შესაერთებელთან შესაბამის  უნდა გააჩნდეს ISO 10651-3 სერთიფიკატი, CE სერთიფიკატი, უნდა აკმაყოფილებდეს სტანდარტიზაციის ევროპული კომიტეტის მიღებულ  EN 1789:2007+A2:2014 დოკუმენტის (სანიტარულ-სატრანსპორტო საშუალებები და მათი აღჭურვილობა - საგზაო სასწრაფო დახმარების მანქანები)  თანახმად სატრანსპორტო სუნთქვის აპარატის შესახებ ნორმატიულ მითითებებს.</t>
  </si>
  <si>
    <t>კრიკოთირეოტომიის ნაკრები</t>
  </si>
  <si>
    <t>ძვალშიდა ავტომატური კათეტერი</t>
  </si>
  <si>
    <t>მოზრდილის 500 პედიატრიული 300</t>
  </si>
  <si>
    <t>ობობას ტიპის საიმობილიზაციო ფარის ღვედების კომპლექტი</t>
  </si>
  <si>
    <t>ტურნიკეტი</t>
  </si>
  <si>
    <t xml:space="preserve"> ერთეულის სავარაუდო ღირებულება</t>
  </si>
  <si>
    <t>გფრ (CPR) ავტომატური მოწყობილობა</t>
  </si>
  <si>
    <t>Portable Oxygen Generation System (POGS) საველე ჟანგბადის გამომმუშავებელი მოწყობილობა</t>
  </si>
  <si>
    <t xml:space="preserve"> ჯამური სავარაუდო ღირებულება</t>
  </si>
  <si>
    <t>ჟანგბადის დამანაწილებელი (ფლოუმეტრი) დამატენიანებელი ჭიქით</t>
  </si>
  <si>
    <t>20 ცალი აზიური სტანდარტის ჟანგბადის პორტით, 40 ცალი ევროპული სტანდარტის</t>
  </si>
  <si>
    <t>თერმო ზეწარი</t>
  </si>
  <si>
    <t>ოროფარინგიალლური მილების კომპლექტი (მოზრდილების, ბავშვების და ახალშობილებისთვის 0-5 )</t>
  </si>
  <si>
    <t>ტონომეტრი (წნევის აპარატი) ფონენდოსკოპითპედიატრიული ასაკის პაციენტებისთვის (შესაბამისი ზომის მანჟეტით)</t>
  </si>
  <si>
    <t>ავტომანქანები (სასწრაფო)</t>
  </si>
  <si>
    <t>ავტომანქანები (რეანიმობილი)</t>
  </si>
  <si>
    <t>კამერა (ავტომანქანები)</t>
  </si>
  <si>
    <t>საუბარია დამატებით იმ 20 სასწრაფოს გარდა რომ კიდევ შევისყიდოთ თავისუფალი თანხების არსებობის შემთხვევაში და ასევე ყოველწლიურად რომ ბიუჯეტში 50 (თბილისის სასწრაფოს დამატების შემთხვევაში 60 ავტომობილი) ავტომობილის შესყიდვა რომ გავითვალისწინოთ სასწრაფოს ნაწილში, ასევე თუ გადაწყდება რომ სტაბილურად განახლდეს ავტოპარკი მაგ შემთხვევაში შესაძლებელია მრავალწიანი შესყიდვის გამოცხადება იმისთვის რომ შესყიდვის ღირებულება შემცირდეს.</t>
  </si>
  <si>
    <t>2 რეანიმობილის დამატებით შესყიდვის შემთხვევაში სრულად შევძლებთ რეფერალის გამოძახებების ნაწილში ჩვენ შევძლოთ ყველა გამოძახების შესრულება და ასევე ყოველწლიურად რომ ბიუჯეტში 8 ავტომობილის შესყიდვა რომ გავითვალისწინოთ რეანიმობილის ნაწილში, ასევე თუ გადაწყდება რომ სტაბილურად განახლდეს ავტოპარკი მაგ შემთხვევაში შესაძლებელია მრავალწიანი შესყიდვის გამოცხადება იმისთვის რომ შესყიდვის ღირებულება შემცირდეს.</t>
  </si>
  <si>
    <t>მნიშვნელოვანია ავტომობილის კამერების შესყიდვა იმისთვის რომ შევძლოთ შიდა და გარე პერიმეტრის კონტროლი და დავაზღვით ის რისკები რაც გამოწვეული იქნება შემთხვევიბიდან</t>
  </si>
  <si>
    <t>ქუთაისის ფილიალის რეკონსტრუქცია</t>
  </si>
  <si>
    <t>დღესი მდგომარეობით ქუთაისის ფილიალში საკმაოდ მძიმე სიტუაცია არის და ბოლო ორი წელია საჭიროებს სერიოზულ რემონტს იმისთვის რომ მოეწყოს ნორმალური პირობები პერსონალისთვის</t>
  </si>
  <si>
    <t>სხვადახვა ინსფრატსრუქტული პროექტი</t>
  </si>
  <si>
    <t>რაციები</t>
  </si>
  <si>
    <t>დღეის მდგომარეობით კავშირი ბრიგადებთან ხდება მობილური ტელეფონით, კრიტიკულად მნიშვნელოვანია კარგი კავშირის აწყობა ბრიგადებთნ ვინაიდან ჩვენი ბრიგადები იმართება ცენტრალიზებულად რაც და რაციების შესყიდვის შემთხვევაში გააუმჯობესებს კომუნიკაციას და რეაგირებას</t>
  </si>
  <si>
    <t>18 სხვადასხვა ლოკაციაზე რაიოენბში ჟანგბადის ბალონების სათავსოს, ეზოს მოწესრიგების და სეპტიკების მოწყობა</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</si>
</sst>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quot;$&quot;* #,##0.00_);_(&quot;$&quot;* \(#,##0.00\);_(&quot;$&quot;* &quot;-&quot;??_);_(@_)"/>
    <numFmt numFmtId="43" formatCode="_(* #,##0.00_);_(* \(#,##0.00\);_(* &quot;-&quot;??_);_(@_)"/>
    <numFmt numFmtId="164" formatCode="_-* #,##0.00\ &quot;₾&quot;_-;\-* #,##0.00\ &quot;₾&quot;_-;_-* &quot;-&quot;??\ &quot;₾&quot;_-;_-@_-"/>
  </numFmts>
  <fonts count="8" x14ac:knownFonts="1">
    <font>
      <sz val="11"/>
      <color theme="1"/>
      <name val="Calibri"/>
      <family val="2"/>
      <scheme val="minor"/>
    </font>
    <font>
      <sz val="11"/>
      <color rgb="FF000000"/>
      <name val="Times New Roman"/>
      <family val="1"/>
      <charset val="204"/>
    </font>
    <font>
      <sz val="12"/>
      <color rgb="FF000000"/>
      <name val="Times New Roman"/>
      <family val="1"/>
      <charset val="204"/>
    </font>
    <font>
      <sz val="11"/>
      <color rgb="FF000000"/>
      <name val="Sylfaen"/>
      <family val="1"/>
    </font>
    <font>
      <sz val="11"/>
      <color theme="1"/>
      <name val="Sylfaen"/>
      <family val="1"/>
    </font>
    <font>
      <sz val="11"/>
      <color theme="1"/>
      <name val="Calibri"/>
      <family val="2"/>
      <scheme val="minor"/>
    </font>
    <font>
      <sz val="11"/>
      <color indexed="8"/>
      <name val="Calibri"/>
      <family val="2"/>
      <charset val="204"/>
    </font>
    <font>
      <b/>
      <sz val="11"/>
      <color theme="1"/>
      <name val="Calibri"/>
      <family val="2"/>
      <scheme val="min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5">
    <xf numFmtId="0" fontId="0" fillId="0" borderId="0"/>
    <xf numFmtId="164" fontId="5" fillId="0" borderId="0" applyFont="0" applyFill="0" applyBorder="0" applyAlignment="0" applyProtection="0"/>
    <xf numFmtId="0" fontId="6" fillId="0" borderId="0"/>
    <xf numFmtId="44" fontId="5" fillId="0" borderId="0" applyFont="0" applyFill="0" applyBorder="0" applyAlignment="0" applyProtection="0"/>
    <xf numFmtId="43" fontId="5" fillId="0" borderId="0" applyFont="0" applyFill="0" applyBorder="0" applyAlignment="0" applyProtection="0"/>
  </cellStyleXfs>
  <cellXfs count="24">
    <xf numFmtId="0" fontId="0" fillId="0" borderId="0" xfId="0"/>
    <xf numFmtId="0" fontId="2" fillId="0" borderId="1" xfId="0" applyFont="1" applyBorder="1" applyAlignment="1">
      <alignment horizontal="center" vertical="center" wrapText="1"/>
    </xf>
    <xf numFmtId="0" fontId="0" fillId="0" borderId="0" xfId="0" applyAlignment="1">
      <alignment horizontal="center"/>
    </xf>
    <xf numFmtId="0" fontId="2" fillId="0" borderId="1" xfId="0" applyFont="1" applyFill="1" applyBorder="1" applyAlignment="1">
      <alignment horizontal="center" vertical="center" wrapText="1"/>
    </xf>
    <xf numFmtId="0" fontId="1" fillId="0" borderId="1" xfId="0" applyFont="1" applyBorder="1" applyAlignment="1">
      <alignment horizontal="justify" vertical="center" wrapText="1"/>
    </xf>
    <xf numFmtId="0" fontId="0" fillId="0" borderId="1" xfId="0" applyFill="1" applyBorder="1" applyAlignment="1">
      <alignment horizontal="left" vertical="center" wrapText="1"/>
    </xf>
    <xf numFmtId="0" fontId="0" fillId="0" borderId="1" xfId="0" applyBorder="1" applyAlignment="1">
      <alignment horizontal="center"/>
    </xf>
    <xf numFmtId="0" fontId="0" fillId="0" borderId="1" xfId="0" applyFill="1" applyBorder="1" applyAlignment="1">
      <alignment horizontal="center"/>
    </xf>
    <xf numFmtId="0" fontId="0" fillId="0" borderId="0" xfId="0" applyAlignment="1">
      <alignment horizontal="left"/>
    </xf>
    <xf numFmtId="0" fontId="3" fillId="0" borderId="1" xfId="0" applyFont="1" applyFill="1" applyBorder="1" applyAlignment="1">
      <alignment horizontal="left" vertical="center" wrapText="1"/>
    </xf>
    <xf numFmtId="0" fontId="4" fillId="0" borderId="1" xfId="0" applyFont="1" applyFill="1" applyBorder="1" applyAlignment="1">
      <alignment horizontal="left" vertical="center" wrapText="1"/>
    </xf>
    <xf numFmtId="0" fontId="2" fillId="0" borderId="1" xfId="0" applyFont="1" applyBorder="1" applyAlignment="1">
      <alignment horizontal="left" vertical="center" wrapText="1"/>
    </xf>
    <xf numFmtId="0" fontId="4" fillId="0" borderId="1" xfId="0" applyFont="1" applyFill="1" applyBorder="1" applyAlignment="1">
      <alignment horizontal="left" vertical="center"/>
    </xf>
    <xf numFmtId="0" fontId="0" fillId="0" borderId="1" xfId="0" applyFill="1" applyBorder="1" applyAlignment="1">
      <alignment horizontal="left"/>
    </xf>
    <xf numFmtId="0" fontId="0" fillId="0" borderId="1" xfId="0" applyBorder="1" applyAlignment="1">
      <alignment horizontal="left"/>
    </xf>
    <xf numFmtId="0" fontId="2" fillId="0" borderId="1" xfId="0" applyFont="1" applyBorder="1" applyAlignment="1">
      <alignment horizontal="center" wrapText="1"/>
    </xf>
    <xf numFmtId="0" fontId="4" fillId="0" borderId="1" xfId="1" applyNumberFormat="1" applyFont="1" applyFill="1" applyBorder="1" applyAlignment="1">
      <alignment horizontal="center"/>
    </xf>
    <xf numFmtId="43" fontId="2" fillId="0" borderId="1" xfId="4" applyFont="1" applyFill="1" applyBorder="1" applyAlignment="1">
      <alignment horizontal="center" vertical="center" wrapText="1"/>
    </xf>
    <xf numFmtId="43" fontId="0" fillId="0" borderId="1" xfId="4" applyFont="1" applyBorder="1" applyAlignment="1">
      <alignment vertical="center"/>
    </xf>
    <xf numFmtId="43" fontId="0" fillId="0" borderId="0" xfId="4" applyFont="1" applyAlignment="1">
      <alignment vertical="center"/>
    </xf>
    <xf numFmtId="43" fontId="7" fillId="0" borderId="1" xfId="4" applyFont="1" applyFill="1" applyBorder="1" applyAlignment="1">
      <alignment vertical="center"/>
    </xf>
    <xf numFmtId="0" fontId="0" fillId="0" borderId="1" xfId="0" applyFont="1" applyFill="1" applyBorder="1" applyAlignment="1">
      <alignment horizontal="left" vertical="center" wrapText="1"/>
    </xf>
    <xf numFmtId="0" fontId="0" fillId="0" borderId="1" xfId="0" applyFill="1" applyBorder="1" applyAlignment="1">
      <alignment horizontal="left" wrapText="1"/>
    </xf>
    <xf numFmtId="0" fontId="1" fillId="0" borderId="1" xfId="0" applyFont="1" applyBorder="1" applyAlignment="1">
      <alignment horizontal="center" vertical="center" wrapText="1"/>
    </xf>
  </cellXfs>
  <cellStyles count="5">
    <cellStyle name="Comma" xfId="4" builtinId="3"/>
    <cellStyle name="Currency" xfId="1" builtinId="4"/>
    <cellStyle name="Currency 2" xfId="3"/>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23"/>
  <sheetViews>
    <sheetView showGridLines="0" tabSelected="1" zoomScale="70" zoomScaleNormal="70" workbookViewId="0">
      <selection activeCell="C4" sqref="C4"/>
    </sheetView>
  </sheetViews>
  <sheetFormatPr defaultRowHeight="14.25" x14ac:dyDescent="0.45"/>
  <cols>
    <col min="2" max="2" width="5.265625" customWidth="1"/>
    <col min="3" max="3" width="77.73046875" style="8" customWidth="1"/>
    <col min="4" max="4" width="119.1328125" style="8" customWidth="1"/>
    <col min="5" max="5" width="14" style="2" customWidth="1"/>
    <col min="6" max="6" width="22" customWidth="1"/>
    <col min="7" max="7" width="21.1328125" customWidth="1"/>
  </cols>
  <sheetData>
    <row r="2" spans="2:7" ht="46.15" x14ac:dyDescent="0.45">
      <c r="B2" s="4" t="s">
        <v>0</v>
      </c>
      <c r="C2" s="11" t="s">
        <v>1</v>
      </c>
      <c r="D2" s="11" t="s">
        <v>4</v>
      </c>
      <c r="E2" s="1" t="s">
        <v>2</v>
      </c>
      <c r="F2" s="3" t="s">
        <v>16</v>
      </c>
      <c r="G2" s="3" t="s">
        <v>19</v>
      </c>
    </row>
    <row r="3" spans="2:7" ht="76.900000000000006" x14ac:dyDescent="0.45">
      <c r="B3" s="23">
        <v>1</v>
      </c>
      <c r="C3" s="11" t="s">
        <v>25</v>
      </c>
      <c r="D3" s="11" t="s">
        <v>28</v>
      </c>
      <c r="E3" s="1">
        <v>30</v>
      </c>
      <c r="F3" s="17">
        <f>58000*2.95</f>
        <v>171100</v>
      </c>
      <c r="G3" s="17">
        <f>E3*F3</f>
        <v>5133000</v>
      </c>
    </row>
    <row r="4" spans="2:7" ht="61.5" x14ac:dyDescent="0.45">
      <c r="B4" s="23">
        <v>2</v>
      </c>
      <c r="C4" s="11" t="s">
        <v>26</v>
      </c>
      <c r="D4" s="11" t="s">
        <v>29</v>
      </c>
      <c r="E4" s="1">
        <v>25</v>
      </c>
      <c r="F4" s="17">
        <f>72000*2.95</f>
        <v>212400</v>
      </c>
      <c r="G4" s="17">
        <f>E4*F4</f>
        <v>5310000</v>
      </c>
    </row>
    <row r="5" spans="2:7" ht="30.75" x14ac:dyDescent="0.45">
      <c r="B5" s="23">
        <v>3</v>
      </c>
      <c r="C5" s="11" t="s">
        <v>27</v>
      </c>
      <c r="D5" s="11" t="s">
        <v>30</v>
      </c>
      <c r="E5" s="1">
        <v>250</v>
      </c>
      <c r="F5" s="17">
        <v>600</v>
      </c>
      <c r="G5" s="17">
        <f>E5*F5</f>
        <v>150000</v>
      </c>
    </row>
    <row r="6" spans="2:7" ht="30.75" x14ac:dyDescent="0.45">
      <c r="B6" s="23">
        <v>4</v>
      </c>
      <c r="C6" s="11" t="s">
        <v>31</v>
      </c>
      <c r="D6" s="11" t="s">
        <v>32</v>
      </c>
      <c r="E6" s="1">
        <v>1</v>
      </c>
      <c r="F6" s="17">
        <v>620000</v>
      </c>
      <c r="G6" s="17">
        <f>E6*F6</f>
        <v>620000</v>
      </c>
    </row>
    <row r="7" spans="2:7" ht="15.4" x14ac:dyDescent="0.45">
      <c r="B7" s="23">
        <v>5</v>
      </c>
      <c r="C7" s="11" t="s">
        <v>33</v>
      </c>
      <c r="D7" s="11" t="s">
        <v>36</v>
      </c>
      <c r="E7" s="1">
        <v>1</v>
      </c>
      <c r="F7" s="17">
        <v>190000</v>
      </c>
      <c r="G7" s="17">
        <f>E7*F7</f>
        <v>190000</v>
      </c>
    </row>
    <row r="8" spans="2:7" ht="46.15" x14ac:dyDescent="0.45">
      <c r="B8" s="23">
        <v>6</v>
      </c>
      <c r="C8" s="11" t="s">
        <v>34</v>
      </c>
      <c r="D8" s="11" t="s">
        <v>35</v>
      </c>
      <c r="E8" s="1">
        <v>1</v>
      </c>
      <c r="F8" s="17">
        <v>5000000</v>
      </c>
      <c r="G8" s="17">
        <f>E8*F8</f>
        <v>5000000</v>
      </c>
    </row>
    <row r="9" spans="2:7" ht="199.5" x14ac:dyDescent="0.45">
      <c r="B9" s="23">
        <v>7</v>
      </c>
      <c r="C9" s="9" t="s">
        <v>3</v>
      </c>
      <c r="D9" s="5" t="s">
        <v>10</v>
      </c>
      <c r="E9" s="15">
        <v>2</v>
      </c>
      <c r="F9" s="18">
        <v>40000</v>
      </c>
      <c r="G9" s="18">
        <f t="shared" ref="G9:G22" si="0">F9*E9</f>
        <v>80000</v>
      </c>
    </row>
    <row r="10" spans="2:7" ht="123" x14ac:dyDescent="0.55000000000000004">
      <c r="B10" s="23">
        <v>8</v>
      </c>
      <c r="C10" s="12" t="s">
        <v>5</v>
      </c>
      <c r="D10" s="10" t="s">
        <v>6</v>
      </c>
      <c r="E10" s="16">
        <v>60</v>
      </c>
      <c r="F10" s="18">
        <v>1300</v>
      </c>
      <c r="G10" s="18">
        <f t="shared" si="0"/>
        <v>78000</v>
      </c>
    </row>
    <row r="11" spans="2:7" ht="74.25" customHeight="1" x14ac:dyDescent="0.45">
      <c r="B11" s="23">
        <v>9</v>
      </c>
      <c r="C11" s="21" t="s">
        <v>18</v>
      </c>
      <c r="D11" s="13"/>
      <c r="E11" s="7">
        <v>2</v>
      </c>
      <c r="F11" s="18">
        <v>70000</v>
      </c>
      <c r="G11" s="18">
        <f t="shared" si="0"/>
        <v>140000</v>
      </c>
    </row>
    <row r="12" spans="2:7" ht="71.25" x14ac:dyDescent="0.45">
      <c r="B12" s="23">
        <v>10</v>
      </c>
      <c r="C12" s="13" t="s">
        <v>7</v>
      </c>
      <c r="D12" s="5" t="s">
        <v>9</v>
      </c>
      <c r="E12" s="7">
        <v>20</v>
      </c>
      <c r="F12" s="18">
        <v>15000</v>
      </c>
      <c r="G12" s="18">
        <f t="shared" si="0"/>
        <v>300000</v>
      </c>
    </row>
    <row r="13" spans="2:7" x14ac:dyDescent="0.45">
      <c r="B13" s="23">
        <v>11</v>
      </c>
      <c r="C13" s="5" t="s">
        <v>8</v>
      </c>
      <c r="D13" s="13"/>
      <c r="E13" s="7">
        <v>60</v>
      </c>
      <c r="F13" s="18">
        <v>200</v>
      </c>
      <c r="G13" s="18">
        <f t="shared" si="0"/>
        <v>12000</v>
      </c>
    </row>
    <row r="14" spans="2:7" x14ac:dyDescent="0.45">
      <c r="B14" s="23">
        <v>12</v>
      </c>
      <c r="C14" s="5" t="s">
        <v>11</v>
      </c>
      <c r="D14" s="14"/>
      <c r="E14" s="6">
        <v>50</v>
      </c>
      <c r="F14" s="18">
        <v>250</v>
      </c>
      <c r="G14" s="18">
        <f t="shared" si="0"/>
        <v>12500</v>
      </c>
    </row>
    <row r="15" spans="2:7" x14ac:dyDescent="0.45">
      <c r="B15" s="23">
        <v>13</v>
      </c>
      <c r="C15" s="22" t="s">
        <v>17</v>
      </c>
      <c r="D15" s="14"/>
      <c r="E15" s="6">
        <v>2</v>
      </c>
      <c r="F15" s="18">
        <v>35000</v>
      </c>
      <c r="G15" s="18">
        <f t="shared" si="0"/>
        <v>70000</v>
      </c>
    </row>
    <row r="16" spans="2:7" x14ac:dyDescent="0.45">
      <c r="B16" s="23">
        <v>14</v>
      </c>
      <c r="C16" s="13" t="s">
        <v>12</v>
      </c>
      <c r="D16" s="14" t="s">
        <v>13</v>
      </c>
      <c r="E16" s="6">
        <v>800</v>
      </c>
      <c r="F16" s="18">
        <v>350</v>
      </c>
      <c r="G16" s="18">
        <f t="shared" si="0"/>
        <v>280000</v>
      </c>
    </row>
    <row r="17" spans="2:7" x14ac:dyDescent="0.45">
      <c r="B17" s="23">
        <v>15</v>
      </c>
      <c r="C17" s="14" t="s">
        <v>23</v>
      </c>
      <c r="D17" s="14"/>
      <c r="E17" s="6">
        <v>220</v>
      </c>
      <c r="F17" s="18">
        <v>50</v>
      </c>
      <c r="G17" s="18">
        <f t="shared" si="0"/>
        <v>11000</v>
      </c>
    </row>
    <row r="18" spans="2:7" x14ac:dyDescent="0.45">
      <c r="B18" s="23">
        <v>16</v>
      </c>
      <c r="C18" s="14" t="s">
        <v>14</v>
      </c>
      <c r="D18" s="14"/>
      <c r="E18" s="6">
        <v>300</v>
      </c>
      <c r="F18" s="18">
        <v>70</v>
      </c>
      <c r="G18" s="18">
        <f t="shared" si="0"/>
        <v>21000</v>
      </c>
    </row>
    <row r="19" spans="2:7" x14ac:dyDescent="0.45">
      <c r="B19" s="23">
        <v>17</v>
      </c>
      <c r="C19" s="14" t="s">
        <v>15</v>
      </c>
      <c r="D19" s="14"/>
      <c r="E19" s="6">
        <v>500</v>
      </c>
      <c r="F19" s="18">
        <v>25</v>
      </c>
      <c r="G19" s="18">
        <f t="shared" si="0"/>
        <v>12500</v>
      </c>
    </row>
    <row r="20" spans="2:7" x14ac:dyDescent="0.45">
      <c r="B20" s="23">
        <v>18</v>
      </c>
      <c r="C20" s="14" t="s">
        <v>20</v>
      </c>
      <c r="D20" s="14" t="s">
        <v>21</v>
      </c>
      <c r="E20" s="6">
        <v>60</v>
      </c>
      <c r="F20" s="18">
        <v>130</v>
      </c>
      <c r="G20" s="18">
        <f t="shared" si="0"/>
        <v>7800</v>
      </c>
    </row>
    <row r="21" spans="2:7" x14ac:dyDescent="0.45">
      <c r="B21" s="23">
        <v>19</v>
      </c>
      <c r="C21" s="14" t="s">
        <v>24</v>
      </c>
      <c r="D21" s="14"/>
      <c r="E21" s="6">
        <v>240</v>
      </c>
      <c r="F21" s="18">
        <v>30</v>
      </c>
      <c r="G21" s="18">
        <f t="shared" si="0"/>
        <v>7200</v>
      </c>
    </row>
    <row r="22" spans="2:7" x14ac:dyDescent="0.45">
      <c r="B22" s="23">
        <v>20</v>
      </c>
      <c r="C22" s="14" t="s">
        <v>22</v>
      </c>
      <c r="D22" s="14"/>
      <c r="E22" s="6">
        <v>450</v>
      </c>
      <c r="F22" s="18">
        <v>25</v>
      </c>
      <c r="G22" s="18">
        <f t="shared" si="0"/>
        <v>11250</v>
      </c>
    </row>
    <row r="23" spans="2:7" x14ac:dyDescent="0.45">
      <c r="F23" s="19"/>
      <c r="G23" s="20">
        <f>SUM(G3:G22)</f>
        <v>17446250</v>
      </c>
    </row>
  </sheetData>
  <pageMargins left="0.7" right="0.7" top="0.75" bottom="0.75" header="0.3" footer="0.3"/>
  <pageSetup paperSize="9" scale="55" orientation="portrait" horizontalDpi="4294967294" verticalDpi="4294967294"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აღჭურვა 2019</vt:lpstr>
      <vt:lpstr>'აღჭურვა 2019'!Print_Area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Eka Kapanadze</dc:creator>
  <cp:lastModifiedBy>Avto</cp:lastModifiedBy>
  <cp:lastPrinted>2017-11-14T08:47:14Z</cp:lastPrinted>
  <dcterms:created xsi:type="dcterms:W3CDTF">2017-07-20T07:02:01Z</dcterms:created>
  <dcterms:modified xsi:type="dcterms:W3CDTF">2019-07-31T15:07:39Z</dcterms:modified>
</cp:coreProperties>
</file>